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10" windowHeight="3945" activeTab="1"/>
  </bookViews>
  <sheets>
    <sheet name="Instructions" sheetId="1" r:id="rId1"/>
    <sheet name="Finance" sheetId="2" r:id="rId2"/>
  </sheets>
  <definedNames/>
  <calcPr fullCalcOnLoad="1"/>
</workbook>
</file>

<file path=xl/sharedStrings.xml><?xml version="1.0" encoding="utf-8"?>
<sst xmlns="http://schemas.openxmlformats.org/spreadsheetml/2006/main" count="61" uniqueCount="51">
  <si>
    <t>Status:</t>
  </si>
  <si>
    <t>2017 A</t>
  </si>
  <si>
    <t>Wish list</t>
  </si>
  <si>
    <t>Expense Category</t>
  </si>
  <si>
    <t>Finance Committee</t>
  </si>
  <si>
    <t>Postage</t>
  </si>
  <si>
    <t>Supplies</t>
  </si>
  <si>
    <t>Telephone</t>
  </si>
  <si>
    <t>Outside Services</t>
  </si>
  <si>
    <t>Copying</t>
  </si>
  <si>
    <t>Misc.</t>
  </si>
  <si>
    <t>misc. detail</t>
  </si>
  <si>
    <t>Committee F2F...</t>
  </si>
  <si>
    <t>Committee size</t>
  </si>
  <si>
    <t>Airfare</t>
  </si>
  <si>
    <t>Lodging</t>
  </si>
  <si>
    <t>Meals</t>
  </si>
  <si>
    <t>Mileage</t>
  </si>
  <si>
    <t>Parking</t>
  </si>
  <si>
    <t>Conference (CSC)...</t>
  </si>
  <si>
    <t>Per Diem  adjustment</t>
  </si>
  <si>
    <t>Changes due to motions passed:</t>
  </si>
  <si>
    <t>Total 2017</t>
  </si>
  <si>
    <t>2016 before changes in categories</t>
  </si>
  <si>
    <t>Amt changed</t>
  </si>
  <si>
    <t>Total 2016 Budget</t>
  </si>
  <si>
    <t>% change</t>
  </si>
  <si>
    <t>Increase over 2016:</t>
  </si>
  <si>
    <t>Actual expense 2015</t>
  </si>
  <si>
    <t>Actual expense 2014</t>
  </si>
  <si>
    <t>Actual expense 2013</t>
  </si>
  <si>
    <t>Actual expense 2012</t>
  </si>
  <si>
    <t>This spread sheet has two to five tabs.</t>
  </si>
  <si>
    <t>Tab one (Instructions) You are reading it now</t>
  </si>
  <si>
    <t>tab two (Committee name)</t>
  </si>
  <si>
    <t>Has a copy of your 2016 budget in column "B"</t>
  </si>
  <si>
    <t xml:space="preserve">Column C is where you can put your "2017 A(ustere)" budget </t>
  </si>
  <si>
    <t>Column D is where you can put your "2017" budget that is equal to your 2016 total</t>
  </si>
  <si>
    <t xml:space="preserve">Column E is where you can put your "wish list"  </t>
  </si>
  <si>
    <t>Indicate amounts additional to 2017 budget and a priority if you have more than one wish list item (expand one day f2f to 2 day f2f would have amounts in multiple rows, but is really only one item on the wish list.)</t>
  </si>
  <si>
    <t>If a committee has responsibility for more columns in the budget, Columns C,D,&amp;E are repeated for each budget column</t>
  </si>
  <si>
    <t>tab three (P&amp;L Committee)</t>
  </si>
  <si>
    <t>This shows financial report for your committee Jan - July 2016</t>
  </si>
  <si>
    <t>If your committee had no entries posted against it, there will be no report and no detail tab. (Co-NNections, Communications, Finance, Literature, Outreach, SPO, SSC, &amp; TMC have no reports)</t>
  </si>
  <si>
    <t>tab four (P&amp;L committee detail)</t>
  </si>
  <si>
    <t>you will find all the transactions that are reported in the P&amp;L report listed by date by category (or row in the report)</t>
  </si>
  <si>
    <t>The Board and Events have the detail tab divided into "income detail" and "Expense detail"</t>
  </si>
  <si>
    <t>(4 attend)</t>
  </si>
  <si>
    <t>5 attend</t>
  </si>
  <si>
    <t>Second f2f for long range planning 6 attend</t>
  </si>
  <si>
    <t>Annual Zap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</si>
</sst>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_-&quot;$&quot;* \(#,##0.00\)_-;_-&quot;$&quot;* &quot;-&quot;??;_-@_-"/>
    <numFmt numFmtId="165" formatCode="_-&quot;$&quot;* #,##0_-;_-&quot;$&quot;* \(#,##0\)_-;_-&quot;$&quot;* &quot;-&quot;??;_-@_-"/>
    <numFmt numFmtId="166" formatCode="_(&quot;$&quot;* #,##0_);_(&quot;$&quot;* \(#,##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Arial Bold"/>
      <family val="0"/>
    </font>
    <font>
      <sz val="10"/>
      <name val="Tahoma Bold"/>
      <family val="0"/>
    </font>
    <font>
      <b/>
      <sz val="10"/>
      <name val="Helvetica Neu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7"/>
      <name val="Helvetica Neue"/>
      <family val="0"/>
    </font>
    <font>
      <b/>
      <sz val="14"/>
      <color indexed="10"/>
      <name val="Helvetica Neue"/>
      <family val="0"/>
    </font>
    <font>
      <sz val="11"/>
      <color indexed="57"/>
      <name val="Tahoma Bold"/>
      <family val="0"/>
    </font>
    <font>
      <sz val="12"/>
      <color indexed="57"/>
      <name val="Helvetica Neue"/>
      <family val="0"/>
    </font>
    <font>
      <sz val="10"/>
      <color indexed="57"/>
      <name val="Tahoma Bold"/>
      <family val="0"/>
    </font>
    <font>
      <b/>
      <sz val="10"/>
      <color indexed="57"/>
      <name val="Helvetica Neu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4999699890613556"/>
      <name val="Helvetica Neue"/>
      <family val="0"/>
    </font>
    <font>
      <b/>
      <sz val="14"/>
      <color rgb="FFFF0000"/>
      <name val="Helvetica Neue"/>
      <family val="0"/>
    </font>
    <font>
      <sz val="11"/>
      <color theme="9" tint="-0.4999699890613556"/>
      <name val="Tahoma Bold"/>
      <family val="0"/>
    </font>
    <font>
      <sz val="12"/>
      <color theme="9" tint="-0.4999699890613556"/>
      <name val="Helvetica Neue"/>
      <family val="0"/>
    </font>
    <font>
      <sz val="10"/>
      <color theme="9" tint="-0.4999699890613556"/>
      <name val="Tahoma Bold"/>
      <family val="0"/>
    </font>
    <font>
      <b/>
      <sz val="10"/>
      <color theme="9" tint="-0.4999699890613556"/>
      <name val="Helvetica Neu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33" borderId="0" xfId="0" applyNumberFormat="1" applyFont="1" applyFill="1" applyAlignment="1">
      <alignment horizontal="right" vertical="top"/>
    </xf>
    <xf numFmtId="0" fontId="46" fillId="0" borderId="0" xfId="0" applyNumberFormat="1" applyFont="1" applyAlignment="1">
      <alignment horizontal="right" vertical="top"/>
    </xf>
    <xf numFmtId="164" fontId="47" fillId="33" borderId="10" xfId="0" applyNumberFormat="1" applyFont="1" applyFill="1" applyBorder="1" applyAlignment="1">
      <alignment horizont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right"/>
    </xf>
    <xf numFmtId="0" fontId="50" fillId="33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/>
    </xf>
    <xf numFmtId="165" fontId="4" fillId="34" borderId="10" xfId="0" applyNumberFormat="1" applyFont="1" applyFill="1" applyBorder="1" applyAlignment="1">
      <alignment/>
    </xf>
    <xf numFmtId="165" fontId="3" fillId="35" borderId="10" xfId="0" applyNumberFormat="1" applyFont="1" applyFill="1" applyBorder="1" applyAlignment="1">
      <alignment horizontal="center" wrapText="1"/>
    </xf>
    <xf numFmtId="0" fontId="49" fillId="33" borderId="10" xfId="0" applyNumberFormat="1" applyFont="1" applyFill="1" applyBorder="1" applyAlignment="1" quotePrefix="1">
      <alignment horizontal="right" wrapText="1"/>
    </xf>
    <xf numFmtId="1" fontId="3" fillId="35" borderId="10" xfId="0" applyNumberFormat="1" applyFont="1" applyFill="1" applyBorder="1" applyAlignment="1">
      <alignment horizontal="center" wrapText="1"/>
    </xf>
    <xf numFmtId="164" fontId="49" fillId="33" borderId="10" xfId="0" applyNumberFormat="1" applyFont="1" applyFill="1" applyBorder="1" applyAlignment="1">
      <alignment horizontal="right" wrapText="1"/>
    </xf>
    <xf numFmtId="0" fontId="50" fillId="33" borderId="10" xfId="0" applyNumberFormat="1" applyFont="1" applyFill="1" applyBorder="1" applyAlignment="1">
      <alignment horizontal="left" vertical="top" wrapText="1"/>
    </xf>
    <xf numFmtId="165" fontId="4" fillId="34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center"/>
    </xf>
    <xf numFmtId="164" fontId="49" fillId="19" borderId="10" xfId="0" applyNumberFormat="1" applyFont="1" applyFill="1" applyBorder="1" applyAlignment="1">
      <alignment horizontal="right" wrapText="1"/>
    </xf>
    <xf numFmtId="165" fontId="4" fillId="19" borderId="10" xfId="0" applyNumberFormat="1" applyFont="1" applyFill="1" applyBorder="1" applyAlignment="1">
      <alignment horizontal="right"/>
    </xf>
    <xf numFmtId="164" fontId="49" fillId="33" borderId="10" xfId="0" applyNumberFormat="1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vertical="center"/>
    </xf>
    <xf numFmtId="164" fontId="49" fillId="33" borderId="10" xfId="0" applyNumberFormat="1" applyFont="1" applyFill="1" applyBorder="1" applyAlignment="1" quotePrefix="1">
      <alignment horizontal="center" vertical="center" wrapText="1"/>
    </xf>
    <xf numFmtId="9" fontId="2" fillId="0" borderId="10" xfId="57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/>
    </xf>
    <xf numFmtId="44" fontId="6" fillId="33" borderId="10" xfId="44" applyFont="1" applyFill="1" applyBorder="1" applyAlignment="1">
      <alignment horizontal="right" vertical="center" wrapText="1"/>
    </xf>
    <xf numFmtId="166" fontId="3" fillId="0" borderId="10" xfId="44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44" fontId="0" fillId="0" borderId="11" xfId="44" applyFont="1" applyBorder="1" applyAlignment="1">
      <alignment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9.140625" defaultRowHeight="15"/>
  <cols>
    <col min="9" max="9" width="11.140625" style="0" customWidth="1"/>
  </cols>
  <sheetData>
    <row r="1" ht="15">
      <c r="A1" t="s">
        <v>32</v>
      </c>
    </row>
    <row r="2" ht="15">
      <c r="A2" t="s">
        <v>33</v>
      </c>
    </row>
    <row r="3" ht="15">
      <c r="A3" t="s">
        <v>34</v>
      </c>
    </row>
    <row r="4" ht="15">
      <c r="B4" t="s">
        <v>35</v>
      </c>
    </row>
    <row r="5" ht="15">
      <c r="B5" t="s">
        <v>36</v>
      </c>
    </row>
    <row r="6" ht="15">
      <c r="B6" t="s">
        <v>37</v>
      </c>
    </row>
    <row r="7" ht="15">
      <c r="B7" t="s">
        <v>38</v>
      </c>
    </row>
    <row r="8" spans="3:9" ht="45" customHeight="1">
      <c r="C8" s="29" t="s">
        <v>39</v>
      </c>
      <c r="D8" s="29"/>
      <c r="E8" s="29"/>
      <c r="F8" s="29"/>
      <c r="G8" s="29"/>
      <c r="H8" s="29"/>
      <c r="I8" s="29"/>
    </row>
    <row r="9" spans="2:9" ht="30.75" customHeight="1">
      <c r="B9" s="29" t="s">
        <v>40</v>
      </c>
      <c r="C9" s="29"/>
      <c r="D9" s="29"/>
      <c r="E9" s="29"/>
      <c r="F9" s="29"/>
      <c r="G9" s="29"/>
      <c r="H9" s="29"/>
      <c r="I9" s="29"/>
    </row>
    <row r="10" ht="15">
      <c r="A10" t="s">
        <v>41</v>
      </c>
    </row>
    <row r="11" ht="15">
      <c r="B11" t="s">
        <v>42</v>
      </c>
    </row>
    <row r="12" spans="2:9" ht="46.5" customHeight="1">
      <c r="B12" s="29" t="s">
        <v>43</v>
      </c>
      <c r="C12" s="29"/>
      <c r="D12" s="29"/>
      <c r="E12" s="29"/>
      <c r="F12" s="29"/>
      <c r="G12" s="29"/>
      <c r="H12" s="29"/>
      <c r="I12" s="29"/>
    </row>
    <row r="13" ht="15">
      <c r="A13" t="s">
        <v>44</v>
      </c>
    </row>
    <row r="14" spans="2:9" ht="31.5" customHeight="1">
      <c r="B14" s="29" t="s">
        <v>45</v>
      </c>
      <c r="C14" s="29"/>
      <c r="D14" s="29"/>
      <c r="E14" s="29"/>
      <c r="F14" s="29"/>
      <c r="G14" s="29"/>
      <c r="H14" s="29"/>
      <c r="I14" s="29"/>
    </row>
    <row r="15" spans="2:9" ht="29.25" customHeight="1">
      <c r="B15" s="29" t="s">
        <v>46</v>
      </c>
      <c r="C15" s="29"/>
      <c r="D15" s="29"/>
      <c r="E15" s="29"/>
      <c r="F15" s="29"/>
      <c r="G15" s="29"/>
      <c r="H15" s="29"/>
      <c r="I15" s="29"/>
    </row>
  </sheetData>
  <sheetProtection/>
  <mergeCells count="5">
    <mergeCell ref="C8:I8"/>
    <mergeCell ref="B9:I9"/>
    <mergeCell ref="B12:I12"/>
    <mergeCell ref="B14:I14"/>
    <mergeCell ref="B15:I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pane xSplit="2" ySplit="2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0" sqref="F20"/>
    </sheetView>
  </sheetViews>
  <sheetFormatPr defaultColWidth="9.140625" defaultRowHeight="15"/>
  <cols>
    <col min="1" max="1" width="13.8515625" style="0" customWidth="1"/>
    <col min="2" max="5" width="13.7109375" style="0" customWidth="1"/>
  </cols>
  <sheetData>
    <row r="1" spans="1:5" ht="18">
      <c r="A1" s="1" t="s">
        <v>0</v>
      </c>
      <c r="B1" s="2">
        <v>2016</v>
      </c>
      <c r="C1" s="2" t="s">
        <v>1</v>
      </c>
      <c r="D1" s="2">
        <v>2017</v>
      </c>
      <c r="E1" s="2" t="s">
        <v>2</v>
      </c>
    </row>
    <row r="2" spans="1:5" ht="30">
      <c r="A2" s="3" t="s">
        <v>3</v>
      </c>
      <c r="B2" s="4" t="s">
        <v>4</v>
      </c>
      <c r="C2" s="4" t="s">
        <v>4</v>
      </c>
      <c r="D2" s="4" t="s">
        <v>4</v>
      </c>
      <c r="E2" s="4" t="s">
        <v>4</v>
      </c>
    </row>
    <row r="3" spans="1:5" ht="15">
      <c r="A3" s="5" t="s">
        <v>5</v>
      </c>
      <c r="B3" s="6">
        <v>0</v>
      </c>
      <c r="C3" s="6">
        <v>0</v>
      </c>
      <c r="D3" s="6">
        <v>0</v>
      </c>
      <c r="E3" s="6">
        <v>0</v>
      </c>
    </row>
    <row r="4" spans="1:5" ht="15">
      <c r="A4" s="5" t="s">
        <v>6</v>
      </c>
      <c r="B4" s="6">
        <v>0</v>
      </c>
      <c r="C4" s="6">
        <v>0</v>
      </c>
      <c r="D4" s="6">
        <v>0</v>
      </c>
      <c r="E4" s="6">
        <v>0</v>
      </c>
    </row>
    <row r="5" spans="1:5" ht="15">
      <c r="A5" s="5" t="s">
        <v>7</v>
      </c>
      <c r="B5" s="6">
        <v>0</v>
      </c>
      <c r="C5" s="6">
        <v>0</v>
      </c>
      <c r="D5" s="6">
        <v>0</v>
      </c>
      <c r="E5" s="6">
        <v>0</v>
      </c>
    </row>
    <row r="6" spans="1:5" ht="26.25">
      <c r="A6" s="5" t="s">
        <v>8</v>
      </c>
      <c r="B6" s="6">
        <v>0</v>
      </c>
      <c r="C6" s="6"/>
      <c r="D6" s="6">
        <v>0</v>
      </c>
      <c r="E6" s="6">
        <v>0</v>
      </c>
    </row>
    <row r="7" spans="1:5" ht="15">
      <c r="A7" s="5" t="s">
        <v>9</v>
      </c>
      <c r="B7" s="6">
        <v>0</v>
      </c>
      <c r="C7" s="6">
        <v>0</v>
      </c>
      <c r="D7" s="6">
        <v>0</v>
      </c>
      <c r="E7" s="6">
        <v>0</v>
      </c>
    </row>
    <row r="8" spans="1:6" ht="15">
      <c r="A8" s="5" t="s">
        <v>10</v>
      </c>
      <c r="B8" s="6">
        <v>0</v>
      </c>
      <c r="C8" s="6">
        <v>204</v>
      </c>
      <c r="D8" s="6">
        <v>204</v>
      </c>
      <c r="E8" s="6"/>
      <c r="F8" t="s">
        <v>50</v>
      </c>
    </row>
    <row r="9" spans="1:5" ht="15">
      <c r="A9" s="7" t="s">
        <v>11</v>
      </c>
      <c r="B9" s="8"/>
      <c r="C9" s="8"/>
      <c r="D9" s="8"/>
      <c r="E9" s="8"/>
    </row>
    <row r="10" spans="1:5" ht="15">
      <c r="A10" s="5"/>
      <c r="B10" s="9">
        <f>SUM(B3:B8)</f>
        <v>0</v>
      </c>
      <c r="C10" s="9">
        <f>SUM(C3:C8)</f>
        <v>204</v>
      </c>
      <c r="D10" s="9">
        <f>SUM(D3:D8)</f>
        <v>204</v>
      </c>
      <c r="E10" s="9">
        <f>SUM(E3:E8)</f>
        <v>0</v>
      </c>
    </row>
    <row r="11" spans="1:5" ht="26.25">
      <c r="A11" s="5" t="s">
        <v>12</v>
      </c>
      <c r="B11" s="10"/>
      <c r="C11" s="10"/>
      <c r="D11" s="10"/>
      <c r="E11" s="10"/>
    </row>
    <row r="12" spans="1:5" ht="51.75">
      <c r="A12" s="11" t="s">
        <v>13</v>
      </c>
      <c r="B12" s="12">
        <v>5</v>
      </c>
      <c r="C12" s="12" t="s">
        <v>47</v>
      </c>
      <c r="D12" s="12" t="s">
        <v>48</v>
      </c>
      <c r="E12" s="12" t="s">
        <v>49</v>
      </c>
    </row>
    <row r="13" spans="1:5" ht="15">
      <c r="A13" s="13" t="s">
        <v>14</v>
      </c>
      <c r="B13" s="6">
        <v>1500</v>
      </c>
      <c r="C13" s="28">
        <v>1200</v>
      </c>
      <c r="D13" s="28">
        <v>1600</v>
      </c>
      <c r="E13" s="28">
        <v>2000</v>
      </c>
    </row>
    <row r="14" spans="1:5" ht="15">
      <c r="A14" s="13" t="s">
        <v>15</v>
      </c>
      <c r="B14" s="6">
        <v>1025</v>
      </c>
      <c r="C14" s="28">
        <v>450</v>
      </c>
      <c r="D14" s="28">
        <v>730</v>
      </c>
      <c r="E14" s="28">
        <v>1600</v>
      </c>
    </row>
    <row r="15" spans="1:5" ht="15">
      <c r="A15" s="13" t="s">
        <v>16</v>
      </c>
      <c r="B15" s="6">
        <v>696</v>
      </c>
      <c r="C15" s="28">
        <v>395</v>
      </c>
      <c r="D15" s="28">
        <v>523</v>
      </c>
      <c r="E15" s="28">
        <v>956</v>
      </c>
    </row>
    <row r="16" spans="1:5" ht="15">
      <c r="A16" s="13" t="s">
        <v>17</v>
      </c>
      <c r="B16" s="6">
        <v>120</v>
      </c>
      <c r="C16" s="28">
        <v>135</v>
      </c>
      <c r="D16" s="28">
        <v>160</v>
      </c>
      <c r="E16" s="28">
        <v>200</v>
      </c>
    </row>
    <row r="17" spans="1:5" ht="15">
      <c r="A17" s="13" t="s">
        <v>10</v>
      </c>
      <c r="B17" s="6">
        <v>200</v>
      </c>
      <c r="C17" s="28">
        <v>200</v>
      </c>
      <c r="D17" s="28">
        <v>300</v>
      </c>
      <c r="E17" s="28">
        <v>375</v>
      </c>
    </row>
    <row r="18" spans="1:5" ht="15">
      <c r="A18" s="13" t="s">
        <v>18</v>
      </c>
      <c r="B18" s="6">
        <v>0</v>
      </c>
      <c r="C18" s="28"/>
      <c r="D18" s="6">
        <v>75</v>
      </c>
      <c r="E18" s="6">
        <v>200</v>
      </c>
    </row>
    <row r="19" spans="1:5" ht="15">
      <c r="A19" s="14"/>
      <c r="B19" s="15">
        <f>SUM(B13:B18)</f>
        <v>3541</v>
      </c>
      <c r="C19" s="15">
        <f>SUM(C13:C18)</f>
        <v>2380</v>
      </c>
      <c r="D19" s="15">
        <f>SUM(D13:D18)</f>
        <v>3388</v>
      </c>
      <c r="E19" s="15">
        <f>SUM(E13:E18)</f>
        <v>5331</v>
      </c>
    </row>
    <row r="20" spans="1:5" ht="26.25">
      <c r="A20" s="5" t="s">
        <v>19</v>
      </c>
      <c r="B20" s="16"/>
      <c r="C20" s="16"/>
      <c r="D20" s="16"/>
      <c r="E20" s="16"/>
    </row>
    <row r="21" spans="1:5" ht="15">
      <c r="A21" s="13" t="s">
        <v>14</v>
      </c>
      <c r="B21" s="6">
        <v>600</v>
      </c>
      <c r="C21" s="28">
        <v>600</v>
      </c>
      <c r="D21" s="28">
        <v>600</v>
      </c>
      <c r="E21" s="6"/>
    </row>
    <row r="22" spans="1:5" ht="15">
      <c r="A22" s="13" t="s">
        <v>15</v>
      </c>
      <c r="B22" s="6">
        <v>364</v>
      </c>
      <c r="C22" s="28">
        <v>364</v>
      </c>
      <c r="D22" s="28">
        <v>364</v>
      </c>
      <c r="E22" s="6"/>
    </row>
    <row r="23" spans="1:5" ht="15">
      <c r="A23" s="13" t="s">
        <v>16</v>
      </c>
      <c r="B23" s="6">
        <v>391</v>
      </c>
      <c r="C23" s="28">
        <v>280</v>
      </c>
      <c r="D23" s="28">
        <v>280</v>
      </c>
      <c r="E23" s="6"/>
    </row>
    <row r="24" spans="1:5" ht="26.25">
      <c r="A24" s="13" t="s">
        <v>20</v>
      </c>
      <c r="B24" s="6"/>
      <c r="E24" s="6"/>
    </row>
    <row r="25" spans="1:5" ht="15">
      <c r="A25" s="13" t="s">
        <v>17</v>
      </c>
      <c r="B25" s="6">
        <v>50</v>
      </c>
      <c r="C25" s="28">
        <v>100</v>
      </c>
      <c r="D25" s="28">
        <v>100</v>
      </c>
      <c r="E25" s="6"/>
    </row>
    <row r="26" spans="1:5" ht="15">
      <c r="A26" s="13" t="s">
        <v>10</v>
      </c>
      <c r="B26" s="6">
        <v>75</v>
      </c>
      <c r="C26" s="28">
        <v>75</v>
      </c>
      <c r="D26" s="28">
        <v>75</v>
      </c>
      <c r="E26" s="6"/>
    </row>
    <row r="27" spans="1:5" ht="15">
      <c r="A27" s="13" t="s">
        <v>18</v>
      </c>
      <c r="B27" s="6">
        <v>50</v>
      </c>
      <c r="C27" s="6">
        <v>60</v>
      </c>
      <c r="D27" s="6">
        <v>60</v>
      </c>
      <c r="E27" s="6"/>
    </row>
    <row r="28" spans="1:5" ht="15">
      <c r="A28" s="13"/>
      <c r="B28" s="15">
        <f>SUM(B21:B27)</f>
        <v>1530</v>
      </c>
      <c r="C28" s="15">
        <f>SUM(C21:C27)</f>
        <v>1479</v>
      </c>
      <c r="D28" s="15">
        <f>SUM(D21:D27)</f>
        <v>1479</v>
      </c>
      <c r="E28" s="15">
        <f>SUM(E21:E27)</f>
        <v>0</v>
      </c>
    </row>
    <row r="29" spans="1:5" ht="39">
      <c r="A29" s="17" t="s">
        <v>21</v>
      </c>
      <c r="B29" s="18"/>
      <c r="C29" s="18"/>
      <c r="D29" s="18"/>
      <c r="E29" s="18"/>
    </row>
    <row r="30" spans="1:5" ht="15">
      <c r="A30" s="19" t="s">
        <v>22</v>
      </c>
      <c r="B30" s="20">
        <f>SUM(B10+B19+B28+B29)</f>
        <v>5071</v>
      </c>
      <c r="C30" s="20">
        <f>SUM(C10+C19+C28+C29)</f>
        <v>4063</v>
      </c>
      <c r="D30" s="20">
        <f>SUM(D10+D19+D28+D29)</f>
        <v>5071</v>
      </c>
      <c r="E30" s="20">
        <f>SUM(E10+E19+E28+E29)</f>
        <v>5331</v>
      </c>
    </row>
    <row r="31" spans="1:5" ht="38.25">
      <c r="A31" s="19" t="s">
        <v>23</v>
      </c>
      <c r="B31" s="20">
        <v>5071</v>
      </c>
      <c r="C31" s="20">
        <v>5071</v>
      </c>
      <c r="D31" s="20">
        <v>5071</v>
      </c>
      <c r="E31" s="20">
        <v>5071</v>
      </c>
    </row>
    <row r="32" spans="1:5" ht="25.5">
      <c r="A32" s="19" t="s">
        <v>24</v>
      </c>
      <c r="B32" s="20">
        <v>0</v>
      </c>
      <c r="C32" s="20">
        <v>0</v>
      </c>
      <c r="D32" s="20">
        <v>0</v>
      </c>
      <c r="E32" s="20">
        <v>0</v>
      </c>
    </row>
    <row r="33" spans="1:5" ht="25.5">
      <c r="A33" s="19" t="s">
        <v>25</v>
      </c>
      <c r="B33" s="6">
        <f>B31-B32</f>
        <v>5071</v>
      </c>
      <c r="C33" s="6">
        <f>C31-C32</f>
        <v>5071</v>
      </c>
      <c r="D33" s="6">
        <f>D31-D32</f>
        <v>5071</v>
      </c>
      <c r="E33" s="6">
        <f>E31-E32</f>
        <v>5071</v>
      </c>
    </row>
    <row r="34" spans="1:5" ht="15">
      <c r="A34" s="21" t="s">
        <v>26</v>
      </c>
      <c r="B34" s="22">
        <f>IF(B33=0,0,B30/B33)</f>
        <v>1</v>
      </c>
      <c r="C34" s="22">
        <f>IF(C33=0,0,C30/C33)</f>
        <v>0.8012226385328337</v>
      </c>
      <c r="D34" s="22">
        <f>IF(D33=0,0,D30/D33)</f>
        <v>1</v>
      </c>
      <c r="E34" s="22">
        <f>IF(E33=0,0,E30/E33)</f>
        <v>1.0512719384736737</v>
      </c>
    </row>
    <row r="35" spans="1:5" ht="25.5">
      <c r="A35" s="23" t="s">
        <v>27</v>
      </c>
      <c r="B35" s="24">
        <f>B30-B33</f>
        <v>0</v>
      </c>
      <c r="C35" s="24">
        <f>C30-C33</f>
        <v>-1008</v>
      </c>
      <c r="D35" s="24">
        <f>D30-D33</f>
        <v>0</v>
      </c>
      <c r="E35" s="24">
        <f>E30-E33</f>
        <v>260</v>
      </c>
    </row>
    <row r="36" spans="1:5" ht="25.5">
      <c r="A36" s="25" t="s">
        <v>28</v>
      </c>
      <c r="B36" s="24">
        <v>5054.26</v>
      </c>
      <c r="C36" s="24">
        <v>5054.26</v>
      </c>
      <c r="D36" s="24">
        <v>5054.26</v>
      </c>
      <c r="E36" s="24">
        <v>5054.26</v>
      </c>
    </row>
    <row r="37" spans="1:5" ht="25.5">
      <c r="A37" s="25" t="s">
        <v>29</v>
      </c>
      <c r="B37" s="26">
        <v>4613.95</v>
      </c>
      <c r="C37" s="26">
        <v>4613.95</v>
      </c>
      <c r="D37" s="26">
        <v>4613.95</v>
      </c>
      <c r="E37" s="26">
        <v>4613.95</v>
      </c>
    </row>
    <row r="38" spans="1:5" ht="25.5">
      <c r="A38" s="23" t="s">
        <v>30</v>
      </c>
      <c r="B38" s="27">
        <v>1102.34</v>
      </c>
      <c r="C38" s="27">
        <v>1102.34</v>
      </c>
      <c r="D38" s="27">
        <v>1102.34</v>
      </c>
      <c r="E38" s="27">
        <v>1102.34</v>
      </c>
    </row>
    <row r="39" spans="1:5" ht="25.5">
      <c r="A39" s="23" t="s">
        <v>31</v>
      </c>
      <c r="B39" s="27">
        <v>988</v>
      </c>
      <c r="C39" s="27">
        <v>988</v>
      </c>
      <c r="D39" s="27">
        <v>988</v>
      </c>
      <c r="E39" s="27">
        <v>988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</dc:creator>
  <cp:keywords/>
  <dc:description/>
  <cp:lastModifiedBy>Lou</cp:lastModifiedBy>
  <dcterms:created xsi:type="dcterms:W3CDTF">2016-08-22T23:43:13Z</dcterms:created>
  <dcterms:modified xsi:type="dcterms:W3CDTF">2016-09-15T00:01:50Z</dcterms:modified>
  <cp:category/>
  <cp:version/>
  <cp:contentType/>
  <cp:contentStatus/>
</cp:coreProperties>
</file>